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9" i="1" l="1"/>
  <c r="D20" i="1"/>
  <c r="D11" i="1"/>
  <c r="D31" i="1" l="1"/>
  <c r="D17" i="1"/>
  <c r="D19" i="1"/>
  <c r="C35" i="1" l="1"/>
  <c r="D28" i="1"/>
  <c r="B35" i="1"/>
  <c r="B9" i="1"/>
  <c r="C22" i="1"/>
  <c r="D18" i="1"/>
  <c r="D16" i="1"/>
  <c r="B22" i="1" l="1"/>
  <c r="D22" i="1" s="1"/>
  <c r="D9" i="1" l="1"/>
  <c r="D30" i="1" l="1"/>
  <c r="D14" i="1" l="1"/>
  <c r="D15" i="1"/>
  <c r="D25" i="1" l="1"/>
  <c r="D26" i="1"/>
  <c r="D10" i="1" l="1"/>
  <c r="D12" i="1"/>
  <c r="D29" i="1" l="1"/>
  <c r="D24" i="1" l="1"/>
  <c r="D27" i="1"/>
  <c r="D32" i="1"/>
  <c r="D33" i="1"/>
  <c r="D34" i="1"/>
  <c r="D13" i="1"/>
  <c r="D21" i="1"/>
  <c r="D35" i="1" l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<sst xmlns="http://schemas.openxmlformats.org/spreadsheetml/2006/main" count="43" uniqueCount="43">
  <si>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</si>
  <si>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</si>
  <si>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</si>
  <si>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</si>
  <si>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</si>
  <si>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</si>
  <si>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</si>
  <si>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</si>
  <si>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</si>
  <si>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</si>
  <si>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</si>
  <si>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</si>
  <si>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</si>
  <si>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</si>
  <si>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</si>
  <si>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</si>
  <si>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</si>
  <si>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</si>
  <si>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</si>
  <si>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</si>
  <si>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</si>
  <si>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</si>
  <si>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</si>
  <si>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</si>
  <si>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</si>
  <si>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</si>
  <si>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</si>
  <si>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</si>
  <si>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</si>
  <si>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Темясовский сельсовет муниципального района Баймакский район Республики Башкортостан</t>
  </si>
  <si>
    <t>Другие вопросы в области национальной экономики</t>
  </si>
  <si>
    <t>ДОХОДЫ ОТ ПРОДАЖИ МАТЕРИАЛЬНЫХ И НЕМАТЕРИАЛЬНЫХ АКТИВОВ</t>
  </si>
  <si>
    <t>ПРОЧИЕ НЕНАЛОГОВЫЕ ДОХОДЫ</t>
  </si>
  <si>
    <t>ДОХОДЫ ОТ ОКАЗАНИЯ ПЛАТНЫХ УСЛУГ И КОМПЕНСАЦИЯ ЗАТРАТ ГОСУДАРСТВА</t>
  </si>
  <si>
    <t xml:space="preserve">ЗЕМЕЛЬНЫЙ НАЛОГ </t>
  </si>
  <si>
    <t>ДОХОДЫ ОТ ИСПОЛЬЗОВАНИЯ ИМУЩЕСТВА,НАХОДЯЩЕГОСЯ В ГОСУДАРСТВЕННОЙ И МУНИЦИПАЛЬНОЙ СОБСТВЕННОСТИ</t>
  </si>
  <si>
    <t>Мухитов Д.Т.</t>
  </si>
  <si>
    <t>Вр.и.о.главы сельского поселения: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</si>
  <si>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БЮТЖЕТНЫХ И АВТОНОМНЫХ УЧРЕЖДЕНИЙ, А ТАКЖЕ ИМУЩЕСТВА ГОСУДАРСТВЕННЫХ И МУНИЦИПАЛЬНЫХ УНИТАРНЫХ, В ТОМ ЧИСЛЕ КАЗЕННЫХ)</t>
  </si>
  <si>
    <t>Защита населения и территории от ЧС природного и техногенного характера, ПБ</t>
  </si>
  <si>
    <t>Исп. Сынгизова З.Р.</t>
  </si>
  <si>
    <t>на 01 октября 2022 года</t>
  </si>
  <si>
    <t>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</si>
</sst>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" fontId="5" fillId="2" borderId="2" xfId="0" applyNumberFormat="1" applyFont="1" applyFill="1" applyBorder="1" applyAlignment="1">
      <alignment vertical="center" shrinkToFit="1"/>
    </xf>
    <xf numFmtId="164" fontId="5" fillId="2" borderId="2" xfId="0" applyNumberFormat="1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right" vertical="center" shrinkToFit="1"/>
    </xf>
    <xf numFmtId="2" fontId="5" fillId="2" borderId="6" xfId="0" applyNumberFormat="1" applyFont="1" applyFill="1" applyBorder="1" applyAlignment="1">
      <alignment horizontal="right" vertical="center" shrinkToFit="1"/>
    </xf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5" workbookViewId="0">
      <selection activeCell="C36" sqref="C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6" t="s">
        <v>1</v>
      </c>
      <c r="B1" s="27"/>
      <c r="C1" s="27"/>
      <c r="D1" s="27"/>
      <c r="E1" s="3"/>
      <c r="F1" s="4"/>
      <c r="G1" s="4"/>
      <c r="H1" s="4"/>
      <c r="I1" s="4"/>
      <c r="J1" s="4"/>
      <c r="K1" s="4"/>
    </row>
    <row r="2" spans="1:11" x14ac:dyDescent="0.25">
      <c r="A2" s="26" t="s">
        <v>2</v>
      </c>
      <c r="B2" s="27"/>
      <c r="C2" s="27"/>
      <c r="D2" s="27"/>
      <c r="E2" s="3"/>
      <c r="F2" s="4"/>
      <c r="G2" s="4"/>
      <c r="H2" s="4"/>
      <c r="I2" s="4"/>
      <c r="J2" s="4"/>
      <c r="K2" s="4"/>
    </row>
    <row r="3" spans="1:11" x14ac:dyDescent="0.25">
      <c r="A3" s="26" t="s">
        <v>29</v>
      </c>
      <c r="B3" s="27"/>
      <c r="C3" s="27"/>
      <c r="D3" s="27"/>
      <c r="E3" s="3"/>
      <c r="F3" s="4"/>
      <c r="G3" s="4"/>
      <c r="H3" s="4"/>
      <c r="I3" s="4"/>
      <c r="J3" s="4"/>
      <c r="K3" s="4"/>
    </row>
    <row r="4" spans="1:11" x14ac:dyDescent="0.25">
      <c r="A4" s="26" t="s">
        <v>41</v>
      </c>
      <c r="B4" s="27"/>
      <c r="C4" s="27"/>
      <c r="D4" s="27"/>
      <c r="E4" s="3"/>
      <c r="F4" s="4"/>
      <c r="G4" s="4"/>
      <c r="H4" s="4"/>
      <c r="I4" s="4"/>
      <c r="J4" s="4"/>
      <c r="K4" s="4"/>
    </row>
    <row r="5" spans="1:11" x14ac:dyDescent="0.25">
      <c r="A5" s="26" t="s">
        <v>0</v>
      </c>
      <c r="B5" s="27"/>
      <c r="C5" s="27"/>
      <c r="D5" s="27"/>
      <c r="E5" s="3"/>
      <c r="F5" s="4"/>
      <c r="G5" s="4"/>
      <c r="H5" s="4"/>
      <c r="I5" s="4"/>
      <c r="J5" s="4"/>
      <c r="K5" s="4"/>
    </row>
    <row r="6" spans="1:11" x14ac:dyDescent="0.25">
      <c r="A6" s="28" t="s">
        <v>3</v>
      </c>
      <c r="B6" s="29"/>
      <c r="C6" s="29"/>
      <c r="D6" s="29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30" t="s">
        <v>11</v>
      </c>
      <c r="B8" s="31"/>
      <c r="C8" s="31"/>
      <c r="D8" s="32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f>B10+B11+B12+B13+B14+B15+B16+B17+B18+B19</f>
        <v>3679425</v>
      </c>
      <c r="C9" s="9">
        <f>C10+C11+C12+C13+C14+C15+C16+C17+C18+C19+C20</f>
        <v>1208401.1800000002</v>
      </c>
      <c r="D9" s="10">
        <f t="shared" ref="D9:D15" si="0">C9/B9*100</f>
        <v>32.84212016823281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377600</v>
      </c>
      <c r="C10" s="20">
        <v>309233.42</v>
      </c>
      <c r="D10" s="10">
        <f t="shared" si="0"/>
        <v>81.894443855932195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650000</v>
      </c>
      <c r="C11" s="9">
        <v>15255.85</v>
      </c>
      <c r="D11" s="10">
        <f t="shared" si="0"/>
        <v>2.3470538461538464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34</v>
      </c>
      <c r="B12" s="9">
        <v>1814600</v>
      </c>
      <c r="C12" s="9">
        <v>424272.03</v>
      </c>
      <c r="D12" s="10">
        <f t="shared" ref="D12" si="1">C12/B12*100</f>
        <v>23.381022263859805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40000</v>
      </c>
      <c r="C13" s="9">
        <v>37300</v>
      </c>
      <c r="D13" s="10">
        <f t="shared" si="0"/>
        <v>93.25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28</v>
      </c>
      <c r="B14" s="9">
        <v>60000</v>
      </c>
      <c r="C14" s="9">
        <v>121286.28</v>
      </c>
      <c r="D14" s="10">
        <f t="shared" si="0"/>
        <v>202.1438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32</v>
      </c>
      <c r="B15" s="12">
        <v>150000</v>
      </c>
      <c r="C15" s="9">
        <v>0</v>
      </c>
      <c r="D15" s="10">
        <f t="shared" si="0"/>
        <v>0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9">
        <v>20000</v>
      </c>
      <c r="C16" s="9">
        <v>119585.43</v>
      </c>
      <c r="D16" s="10">
        <f>C16/B16*100</f>
        <v>597.92714999999998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31</v>
      </c>
      <c r="B17" s="9">
        <v>500000</v>
      </c>
      <c r="C17" s="9">
        <v>0</v>
      </c>
      <c r="D17" s="10">
        <f>C17/B17*100</f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35</v>
      </c>
      <c r="B18" s="9">
        <v>67225</v>
      </c>
      <c r="C18" s="9">
        <v>172997.8</v>
      </c>
      <c r="D18" s="10">
        <f t="shared" ref="D18" si="2">C18/B18*100</f>
        <v>257.34146522870958</v>
      </c>
      <c r="E18" s="6"/>
      <c r="F18" s="4"/>
      <c r="G18" s="4"/>
      <c r="H18" s="4"/>
      <c r="I18" s="4"/>
      <c r="J18" s="4"/>
      <c r="K18" s="4"/>
    </row>
    <row r="19" spans="1:11" s="2" customFormat="1" ht="79.5" customHeight="1" x14ac:dyDescent="0.25">
      <c r="A19" s="22" t="s">
        <v>38</v>
      </c>
      <c r="B19" s="33">
        <v>0</v>
      </c>
      <c r="C19" s="33">
        <v>7470.37</v>
      </c>
      <c r="D19" s="34" t="e">
        <f>C19/B19*100</f>
        <v>#DIV/0!</v>
      </c>
      <c r="E19" s="6"/>
      <c r="F19" s="4"/>
      <c r="G19" s="4"/>
      <c r="H19" s="4"/>
      <c r="I19" s="4"/>
      <c r="J19" s="4"/>
      <c r="K19" s="4"/>
    </row>
    <row r="20" spans="1:11" x14ac:dyDescent="0.25">
      <c r="A20" s="35" t="s">
        <v>42</v>
      </c>
      <c r="B20" s="33">
        <v>0</v>
      </c>
      <c r="C20" s="33">
        <v>1000</v>
      </c>
      <c r="D20" s="34" t="e">
        <f>C20/B20*100</f>
        <v>#DIV/0!</v>
      </c>
      <c r="E20" s="6"/>
      <c r="F20" s="4"/>
      <c r="G20" s="4"/>
      <c r="H20" s="4"/>
      <c r="I20" s="4"/>
      <c r="J20" s="4"/>
      <c r="K20" s="4"/>
    </row>
    <row r="21" spans="1:11" x14ac:dyDescent="0.25">
      <c r="A21" s="8" t="s">
        <v>10</v>
      </c>
      <c r="B21" s="9">
        <v>6271136</v>
      </c>
      <c r="C21" s="9">
        <v>5711214</v>
      </c>
      <c r="D21" s="10">
        <f>C21/B21*100</f>
        <v>91.071442239492171</v>
      </c>
      <c r="E21" s="6"/>
      <c r="F21" s="4"/>
      <c r="G21" s="4"/>
      <c r="H21" s="4"/>
      <c r="I21" s="4"/>
      <c r="J21" s="4"/>
      <c r="K21" s="4"/>
    </row>
    <row r="22" spans="1:11" x14ac:dyDescent="0.25">
      <c r="A22" s="7" t="s">
        <v>12</v>
      </c>
      <c r="B22" s="13">
        <f>B9+B21</f>
        <v>9950561</v>
      </c>
      <c r="C22" s="13">
        <f>C9+C21</f>
        <v>6919615.1799999997</v>
      </c>
      <c r="D22" s="10">
        <f>C22/B22*100</f>
        <v>69.53995036058771</v>
      </c>
      <c r="E22" s="6"/>
      <c r="F22" s="4"/>
      <c r="G22" s="4"/>
      <c r="H22" s="4"/>
      <c r="I22" s="4"/>
      <c r="J22" s="4"/>
      <c r="K22" s="4"/>
    </row>
    <row r="23" spans="1:11" x14ac:dyDescent="0.25">
      <c r="A23" s="23" t="s">
        <v>14</v>
      </c>
      <c r="B23" s="24"/>
      <c r="C23" s="24"/>
      <c r="D23" s="25"/>
      <c r="E23" s="14"/>
      <c r="F23" s="4"/>
      <c r="G23" s="4"/>
      <c r="H23" s="4"/>
      <c r="I23" s="4"/>
      <c r="J23" s="4"/>
      <c r="K23" s="4"/>
    </row>
    <row r="24" spans="1:11" ht="22.5" x14ac:dyDescent="0.25">
      <c r="A24" s="11" t="s">
        <v>19</v>
      </c>
      <c r="B24" s="21">
        <v>866052</v>
      </c>
      <c r="C24" s="9">
        <v>707175.41</v>
      </c>
      <c r="D24" s="10">
        <f>C24/B24*100</f>
        <v>81.655074983950158</v>
      </c>
      <c r="E24" s="14"/>
      <c r="F24" s="4"/>
      <c r="G24" s="4"/>
      <c r="H24" s="4"/>
      <c r="I24" s="4"/>
      <c r="J24" s="4"/>
      <c r="K24" s="4"/>
    </row>
    <row r="25" spans="1:11" ht="33.75" x14ac:dyDescent="0.25">
      <c r="A25" s="11" t="s">
        <v>20</v>
      </c>
      <c r="B25" s="9">
        <v>3480991.86</v>
      </c>
      <c r="C25" s="9">
        <v>2225883.9900000002</v>
      </c>
      <c r="D25" s="10">
        <f t="shared" ref="D25:D26" si="3">C25/B25*100</f>
        <v>63.943958490037957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21</v>
      </c>
      <c r="B26" s="9">
        <v>3000</v>
      </c>
      <c r="C26" s="9"/>
      <c r="D26" s="10">
        <f t="shared" si="3"/>
        <v>0</v>
      </c>
      <c r="E26" s="14"/>
      <c r="F26" s="4"/>
      <c r="G26" s="4"/>
      <c r="H26" s="4"/>
      <c r="I26" s="4"/>
      <c r="J26" s="4"/>
      <c r="K26" s="4"/>
    </row>
    <row r="27" spans="1:11" s="2" customFormat="1" x14ac:dyDescent="0.25">
      <c r="A27" s="11" t="s">
        <v>22</v>
      </c>
      <c r="B27" s="9">
        <v>415600</v>
      </c>
      <c r="C27" s="9">
        <v>222653.63</v>
      </c>
      <c r="D27" s="10">
        <f t="shared" ref="D27" si="4">C27/B27*100</f>
        <v>53.57402069297401</v>
      </c>
      <c r="E27" s="14"/>
      <c r="F27" s="4"/>
      <c r="G27" s="4"/>
      <c r="H27" s="4"/>
      <c r="I27" s="4"/>
      <c r="J27" s="4"/>
      <c r="K27" s="4"/>
    </row>
    <row r="28" spans="1:11" s="2" customFormat="1" ht="22.5" x14ac:dyDescent="0.25">
      <c r="A28" s="11" t="s">
        <v>39</v>
      </c>
      <c r="B28" s="9">
        <v>163200</v>
      </c>
      <c r="C28" s="9">
        <v>163200</v>
      </c>
      <c r="D28" s="10">
        <f t="shared" ref="D28" si="5">C28/B28*100</f>
        <v>100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23</v>
      </c>
      <c r="B29" s="9">
        <v>2184500</v>
      </c>
      <c r="C29" s="9">
        <v>1555452.67</v>
      </c>
      <c r="D29" s="10">
        <f t="shared" ref="D29:D31" si="6">C29/B29*100</f>
        <v>71.204059052414735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30</v>
      </c>
      <c r="B30" s="9">
        <v>15000</v>
      </c>
      <c r="C30" s="9">
        <v>15000</v>
      </c>
      <c r="D30" s="10">
        <f t="shared" si="6"/>
        <v>100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24</v>
      </c>
      <c r="B31" s="9">
        <v>290200</v>
      </c>
      <c r="C31" s="9">
        <v>253377.4</v>
      </c>
      <c r="D31" s="10">
        <f t="shared" si="6"/>
        <v>87.311302549965546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25</v>
      </c>
      <c r="B32" s="9">
        <v>1655344.64</v>
      </c>
      <c r="C32" s="9">
        <v>1595855.58</v>
      </c>
      <c r="D32" s="10">
        <f>C32/B32*100</f>
        <v>96.406243234037376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26</v>
      </c>
      <c r="B33" s="9">
        <v>499182.5</v>
      </c>
      <c r="C33" s="9">
        <v>109090</v>
      </c>
      <c r="D33" s="10">
        <f>C33/B33*100</f>
        <v>21.853730849939652</v>
      </c>
      <c r="E33" s="14"/>
      <c r="F33" s="4"/>
      <c r="G33" s="4"/>
      <c r="H33" s="4"/>
      <c r="I33" s="4"/>
      <c r="J33" s="4"/>
      <c r="K33" s="4"/>
    </row>
    <row r="34" spans="1:11" x14ac:dyDescent="0.25">
      <c r="A34" s="11" t="s">
        <v>13</v>
      </c>
      <c r="B34" s="9">
        <v>14000</v>
      </c>
      <c r="C34" s="9">
        <v>0</v>
      </c>
      <c r="D34" s="10">
        <f>C34/B34*100</f>
        <v>0</v>
      </c>
      <c r="E34" s="14"/>
      <c r="F34" s="4"/>
      <c r="G34" s="4"/>
      <c r="H34" s="4"/>
      <c r="I34" s="4"/>
      <c r="J34" s="4"/>
      <c r="K34" s="4"/>
    </row>
    <row r="35" spans="1:11" x14ac:dyDescent="0.25">
      <c r="A35" s="15" t="s">
        <v>15</v>
      </c>
      <c r="B35" s="13">
        <f>SUM(B24:B34)</f>
        <v>9587071</v>
      </c>
      <c r="C35" s="13">
        <f>C24+C25+C26+C27+C28+C29+C30+C31+C32+C33+C34</f>
        <v>6847688.6800000006</v>
      </c>
      <c r="D35" s="16">
        <f>C35/B35*100</f>
        <v>71.426285254380616</v>
      </c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7" t="s">
        <v>16</v>
      </c>
      <c r="B36" s="18">
        <f>B22-B35</f>
        <v>363490</v>
      </c>
      <c r="C36" s="18">
        <f>C22-C35</f>
        <v>71926.499999999069</v>
      </c>
      <c r="D36" s="19"/>
      <c r="E36" s="14"/>
      <c r="F36" s="4"/>
      <c r="G36" s="4"/>
      <c r="H36" s="4"/>
      <c r="I36" s="4"/>
      <c r="J36" s="4"/>
      <c r="K36" s="4"/>
    </row>
    <row r="37" spans="1:11" x14ac:dyDescent="0.25">
      <c r="A37" s="14" t="s">
        <v>37</v>
      </c>
      <c r="B37" s="14"/>
      <c r="C37" s="14" t="s">
        <v>36</v>
      </c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5" t="s">
        <v>27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E42" s="4"/>
      <c r="F42" s="4"/>
      <c r="G42" s="4"/>
      <c r="H42" s="4"/>
      <c r="I42" s="4"/>
      <c r="J42" s="4"/>
      <c r="K42" s="4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2022-10-03T06:03:31Z</dcterms:modified>
</cp:coreProperties>
</file>